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16056c6b5fd48c6c/Desktop/tamsin/Accounts/AGAR/2024/"/>
    </mc:Choice>
  </mc:AlternateContent>
  <xr:revisionPtr revIDLastSave="56" documentId="8_{092C7CB3-93BC-4A86-AA72-62FC92921957}" xr6:coauthVersionLast="47" xr6:coauthVersionMax="47" xr10:uidLastSave="{FD185F36-0D22-4138-BB54-96D8A17F92F2}"/>
  <bookViews>
    <workbookView xWindow="-108" yWindow="-108" windowWidth="23256" windowHeight="12456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0" l="1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28" i="10" s="1"/>
  <c r="C16" i="7"/>
  <c r="D15" i="7"/>
  <c r="C13" i="13" l="1"/>
  <c r="D13" i="13"/>
  <c r="J13" i="13" s="1"/>
  <c r="F20" i="14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J11" i="13" s="1"/>
  <c r="E12" i="13"/>
  <c r="G12" i="13" s="1"/>
  <c r="E8" i="13"/>
  <c r="G8" i="13" s="1"/>
  <c r="F17" i="13"/>
  <c r="H17" i="13" s="1"/>
  <c r="F16" i="13"/>
  <c r="H16" i="13" s="1"/>
  <c r="F9" i="13"/>
  <c r="H9" i="13" s="1"/>
  <c r="J9" i="13" s="1"/>
  <c r="F10" i="13"/>
  <c r="H10" i="13" s="1"/>
  <c r="F11" i="13"/>
  <c r="H11" i="13" s="1"/>
  <c r="F12" i="13"/>
  <c r="H12" i="13" s="1"/>
  <c r="E4" i="12"/>
  <c r="C4" i="12"/>
  <c r="E6" i="12" s="1"/>
  <c r="E4" i="11"/>
  <c r="C4" i="11"/>
  <c r="E7" i="11" s="1"/>
  <c r="F7" i="11" s="1"/>
  <c r="E4" i="10"/>
  <c r="C4" i="10"/>
  <c r="E4" i="9"/>
  <c r="C4" i="9"/>
  <c r="E7" i="9" s="1"/>
  <c r="F7" i="9" s="1"/>
  <c r="E4" i="8"/>
  <c r="C4" i="8"/>
  <c r="E4" i="7"/>
  <c r="C4" i="7"/>
  <c r="C4" i="1"/>
  <c r="E4" i="1"/>
  <c r="E7" i="1" s="1"/>
  <c r="F7" i="1" s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27" i="8" s="1"/>
  <c r="B16" i="7"/>
  <c r="D13" i="7"/>
  <c r="D14" i="7"/>
  <c r="D16" i="7" s="1"/>
  <c r="D14" i="1"/>
  <c r="D15" i="1"/>
  <c r="D16" i="1"/>
  <c r="D26" i="1" s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D28" i="11"/>
  <c r="E6" i="10" l="1"/>
  <c r="J17" i="13"/>
  <c r="E7" i="12"/>
  <c r="E7" i="10"/>
  <c r="F7" i="10" s="1"/>
  <c r="J16" i="13"/>
  <c r="E6" i="11"/>
  <c r="J12" i="13"/>
  <c r="E6" i="9"/>
  <c r="J10" i="13"/>
  <c r="E6" i="8"/>
  <c r="E7" i="7"/>
  <c r="F7" i="7" s="1"/>
  <c r="J8" i="13"/>
  <c r="C4" i="14"/>
  <c r="E6" i="14" s="1"/>
  <c r="D27" i="12"/>
  <c r="E6" i="1"/>
  <c r="E6" i="7"/>
  <c r="E7" i="8"/>
  <c r="F7" i="8" s="1"/>
</calcChain>
</file>

<file path=xl/sharedStrings.xml><?xml version="1.0" encoding="utf-8"?>
<sst xmlns="http://schemas.openxmlformats.org/spreadsheetml/2006/main" count="136" uniqueCount="67">
  <si>
    <t>By completing this box, the figures will pull through to the relevant tabs of the workbook to assist you in reporting on the significant variances</t>
  </si>
  <si>
    <t>Year ending</t>
  </si>
  <si>
    <t>Notes and guidance</t>
  </si>
  <si>
    <t>Explanation required</t>
  </si>
  <si>
    <t>Variance £</t>
  </si>
  <si>
    <t>Variance %</t>
  </si>
  <si>
    <t>Please round all figures to nearest £1.  Do not leave any boxes blank and report £0 or Nil balances.  All figures must agree to underlying financial records.</t>
  </si>
  <si>
    <t>1. Balances brought forward</t>
  </si>
  <si>
    <t>Total balances and reserves at the beginning of the year as recorded in the financial records.  Value must agree to Box 7 of previous year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</si>
  <si>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</si>
  <si>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</si>
  <si>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</si>
  <si>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</si>
  <si>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</si>
  <si>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</si>
  <si>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</si>
  <si>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</si>
  <si>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</si>
  <si>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</si>
  <si>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</si>
  <si>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</si>
  <si>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Bal c/f checker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</si>
  <si>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</si>
  <si>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</si>
  <si>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</si>
  <si>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</si>
  <si>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</si>
  <si>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</si>
  <si>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Precept or rates and levies</t>
  </si>
  <si>
    <t>2022/23</t>
  </si>
  <si>
    <t>Difference</t>
  </si>
  <si>
    <t>% Change</t>
  </si>
  <si>
    <t>Use the table below to breakdown your explanation</t>
  </si>
  <si>
    <t>2022/23       £</t>
  </si>
  <si>
    <t>Explanation (Ensure each explanation is quantified)</t>
  </si>
  <si>
    <t>Total</t>
  </si>
  <si>
    <t>Enter more lines as appropriate</t>
  </si>
  <si>
    <t>Other receipts</t>
  </si>
  <si>
    <t>(consider any fixed assets that have been sold and ensure reflected in explanation in box 9 fixed assets)</t>
  </si>
  <si>
    <t>Staff costs</t>
  </si>
  <si>
    <t>Loan interest &amp; capital repayments</t>
  </si>
  <si>
    <t>All other payments</t>
  </si>
  <si>
    <t>(consider any fixed assets that have been purchased and reflect in explanation in box 9 fixed assets)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</si>
  <si>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</si>
  <si>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</si>
  <si>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</si>
  <si>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</si>
  <si>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</si>
  <si>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</si>
  <si>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</si>
  <si>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</si>
  <si>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</si>
  <si>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</si>
  <si>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</si>
  <si>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</si>
  <si>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</si>
  <si>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</si>
  <si>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</si>
  <si>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Total fixed assets inc. long term investments</t>
  </si>
  <si>
    <t>(include any new additions or sold assets which should be reflected in other receipts or other payments)</t>
  </si>
  <si>
    <t>Total borrowings</t>
  </si>
  <si>
    <t>CIL Money</t>
  </si>
  <si>
    <t>Accounting statements 2023-24</t>
  </si>
  <si>
    <t>2023/24       £</t>
  </si>
  <si>
    <t>Smaller VAT return</t>
  </si>
  <si>
    <t>Insurance Claim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</si>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</sst>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7" fillId="0" borderId="2" xfId="0" applyFont="1" applyBorder="1"/>
    <xf numFmtId="0" fontId="0" fillId="0" borderId="3" xfId="0" applyBorder="1"/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6" fillId="0" borderId="2" xfId="0" applyFont="1" applyBorder="1"/>
    <xf numFmtId="0" fontId="8" fillId="0" borderId="2" xfId="0" applyFont="1" applyBorder="1"/>
    <xf numFmtId="0" fontId="8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abSelected="1" topLeftCell="B1" workbookViewId="0">
      <selection activeCell="B1" sqref="B1"/>
    </sheetView>
  </sheetViews>
  <sheetFormatPr defaultRowHeight="14.4" x14ac:dyDescent="0.3"/>
  <cols>
    <col min="1" max="1" width="4.109375" customWidth="1"/>
    <col min="2" max="2" width="28.6640625" style="23" customWidth="1"/>
    <col min="3" max="6" width="16.5546875" customWidth="1"/>
    <col min="7" max="8" width="16.5546875" hidden="1" customWidth="1"/>
    <col min="9" max="9" width="77.109375" style="25" customWidth="1"/>
    <col min="10" max="10" width="23.109375" bestFit="1" customWidth="1"/>
  </cols>
  <sheetData>
    <row r="1" spans="2:10" ht="17.25" customHeight="1" x14ac:dyDescent="0.3">
      <c r="B1" s="27" t="s">
        <v>62</v>
      </c>
    </row>
    <row r="3" spans="2:10" ht="15" customHeight="1" x14ac:dyDescent="0.3">
      <c r="B3" s="77" t="s">
        <v>0</v>
      </c>
      <c r="C3" s="78"/>
      <c r="D3" s="78"/>
      <c r="E3" s="78"/>
      <c r="F3" s="78"/>
      <c r="G3" s="78"/>
      <c r="H3" s="78"/>
      <c r="I3" s="78"/>
    </row>
    <row r="4" spans="2:10" ht="15" customHeight="1" thickBot="1" x14ac:dyDescent="0.35"/>
    <row r="5" spans="2:10" ht="15" customHeight="1" x14ac:dyDescent="0.3">
      <c r="B5" s="28"/>
      <c r="C5" s="76" t="s">
        <v>1</v>
      </c>
      <c r="D5" s="76"/>
      <c r="E5" s="48"/>
      <c r="F5" s="48"/>
      <c r="G5" s="48"/>
      <c r="H5" s="48"/>
      <c r="I5" s="38" t="s">
        <v>2</v>
      </c>
      <c r="J5" s="43" t="s">
        <v>3</v>
      </c>
    </row>
    <row r="6" spans="2:10" ht="28.8" x14ac:dyDescent="0.3">
      <c r="B6" s="29"/>
      <c r="C6" s="30">
        <v>45016</v>
      </c>
      <c r="D6" s="30">
        <v>45382</v>
      </c>
      <c r="E6" s="49" t="s">
        <v>4</v>
      </c>
      <c r="F6" s="49" t="s">
        <v>5</v>
      </c>
      <c r="G6" s="49"/>
      <c r="H6" s="49"/>
      <c r="I6" s="39" t="s">
        <v>6</v>
      </c>
      <c r="J6" s="44"/>
    </row>
    <row r="7" spans="2:10" s="22" customFormat="1" ht="28.8" x14ac:dyDescent="0.3">
      <c r="B7" s="31" t="s">
        <v>7</v>
      </c>
      <c r="C7" s="70">
        <v>17097</v>
      </c>
      <c r="D7" s="70">
        <v>17793</v>
      </c>
      <c r="E7" s="57"/>
      <c r="F7" s="57"/>
      <c r="G7" s="51"/>
      <c r="H7" s="51"/>
      <c r="I7" s="40" t="s">
        <v>8</v>
      </c>
      <c r="J7" s="45"/>
    </row>
    <row r="8" spans="2:10" s="22" customFormat="1" ht="28.8" x14ac:dyDescent="0.3">
      <c r="B8" s="31" t="s">
        <v>9</v>
      </c>
      <c r="C8" s="70">
        <v>19403</v>
      </c>
      <c r="D8" s="70">
        <v>19985</v>
      </c>
      <c r="E8" s="51">
        <f>D8-C8</f>
        <v>582</v>
      </c>
      <c r="F8" s="50">
        <f>IF(AND(C8=0,D8=0),0,IF(C8=0,1,IF(D8=0,-1,(D8-C8)/C8)))</f>
        <v>2.9995361542029583E-2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10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">
      <c r="B9" s="31" t="s">
        <v>11</v>
      </c>
      <c r="C9" s="70">
        <v>6879</v>
      </c>
      <c r="D9" s="70">
        <v>1996</v>
      </c>
      <c r="E9" s="51">
        <f t="shared" ref="E9:E12" si="0">D9-C9</f>
        <v>-4883</v>
      </c>
      <c r="F9" s="50">
        <f t="shared" ref="F9:F12" si="1">IF(AND(C9=0,D9=0),0,IF(C9=0,1,IF(D9=0,-1,(D9-C9)/C9)))</f>
        <v>-0.70984154673644428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Yes</v>
      </c>
      <c r="I9" s="40" t="s">
        <v>12</v>
      </c>
      <c r="J9" s="47" t="str">
        <f t="shared" ref="J9:J12" si="4">IF(ISBLANK(C9),"Enter figures",IF(G9="Yes","Please explain within the relevant tab",IF(H9="Yes","Please explain within the relevant tab","No explanation required")))</f>
        <v>Please explain within the relevant tab</v>
      </c>
    </row>
    <row r="10" spans="2:10" ht="43.2" x14ac:dyDescent="0.3">
      <c r="B10" s="32" t="s">
        <v>13</v>
      </c>
      <c r="C10" s="70">
        <v>11288</v>
      </c>
      <c r="D10" s="70">
        <v>10736</v>
      </c>
      <c r="E10" s="51">
        <f t="shared" si="0"/>
        <v>-552</v>
      </c>
      <c r="F10" s="50">
        <f t="shared" si="1"/>
        <v>-4.8901488306165843E-2</v>
      </c>
      <c r="G10" s="35" t="str">
        <f t="shared" si="2"/>
        <v>No</v>
      </c>
      <c r="H10" s="35" t="str">
        <f t="shared" si="3"/>
        <v>No</v>
      </c>
      <c r="I10" s="40" t="s">
        <v>14</v>
      </c>
      <c r="J10" s="47" t="str">
        <f t="shared" si="4"/>
        <v>No explanation required</v>
      </c>
    </row>
    <row r="11" spans="2:10" ht="28.8" x14ac:dyDescent="0.3">
      <c r="B11" s="32" t="s">
        <v>15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16</v>
      </c>
      <c r="J11" s="47" t="str">
        <f t="shared" si="4"/>
        <v>No explanation required</v>
      </c>
    </row>
    <row r="12" spans="2:10" ht="28.8" x14ac:dyDescent="0.3">
      <c r="B12" s="32" t="s">
        <v>17</v>
      </c>
      <c r="C12" s="70">
        <v>14298</v>
      </c>
      <c r="D12" s="70">
        <v>13230</v>
      </c>
      <c r="E12" s="51">
        <f t="shared" si="0"/>
        <v>-1068</v>
      </c>
      <c r="F12" s="50">
        <f t="shared" si="1"/>
        <v>-7.4695761644985315E-2</v>
      </c>
      <c r="G12" s="35" t="str">
        <f t="shared" si="2"/>
        <v>No</v>
      </c>
      <c r="H12" s="35" t="str">
        <f t="shared" si="3"/>
        <v>No</v>
      </c>
      <c r="I12" s="40" t="s">
        <v>18</v>
      </c>
      <c r="J12" s="47" t="str">
        <f t="shared" si="4"/>
        <v>No explanation required</v>
      </c>
    </row>
    <row r="13" spans="2:10" ht="15" thickBot="1" x14ac:dyDescent="0.35">
      <c r="B13" s="33" t="s">
        <v>19</v>
      </c>
      <c r="C13" s="71">
        <f>C7+C8+C9-C10-C11-C12</f>
        <v>17793</v>
      </c>
      <c r="D13" s="71">
        <f>D7+D8+D9-D10-D11-D12</f>
        <v>15808</v>
      </c>
      <c r="E13" s="58"/>
      <c r="F13" s="58"/>
      <c r="G13" s="52"/>
      <c r="H13" s="52"/>
      <c r="I13" s="41" t="s">
        <v>20</v>
      </c>
      <c r="J13" s="47" t="str">
        <f>IF(D13&gt;(D8*2),"Please explain in the Reserves tab","No explanation required")</f>
        <v>No explanation required</v>
      </c>
    </row>
    <row r="14" spans="2:10" ht="15" thickBot="1" x14ac:dyDescent="0.35">
      <c r="B14" s="24"/>
      <c r="C14" s="53" t="s">
        <v>21</v>
      </c>
      <c r="D14" s="53" t="s">
        <v>21</v>
      </c>
      <c r="E14" s="53"/>
      <c r="F14" s="53"/>
      <c r="G14" s="53"/>
      <c r="H14" s="53"/>
      <c r="I14" s="26"/>
    </row>
    <row r="15" spans="2:10" ht="28.8" x14ac:dyDescent="0.3">
      <c r="B15" s="34" t="s">
        <v>22</v>
      </c>
      <c r="C15" s="72">
        <v>0</v>
      </c>
      <c r="D15" s="72">
        <v>0</v>
      </c>
      <c r="E15" s="56"/>
      <c r="F15" s="59"/>
      <c r="G15" s="54"/>
      <c r="H15" s="54"/>
      <c r="I15" s="42" t="s">
        <v>23</v>
      </c>
      <c r="J15" s="46"/>
    </row>
    <row r="16" spans="2:10" ht="28.8" x14ac:dyDescent="0.3">
      <c r="B16" s="32" t="s">
        <v>24</v>
      </c>
      <c r="C16" s="70">
        <v>76340</v>
      </c>
      <c r="D16" s="70">
        <v>68528</v>
      </c>
      <c r="E16" s="51">
        <f>D16-C16</f>
        <v>-7812</v>
      </c>
      <c r="F16" s="50">
        <f t="shared" ref="F16:F17" si="5">IF(AND(C16=0,D16=0),0,IF(C16=0,1,IF(D16=0,-1,(D16-C16)/C16)))</f>
        <v>-0.10233167408959916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25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4" thickBot="1" x14ac:dyDescent="0.35">
      <c r="B17" s="33" t="s">
        <v>26</v>
      </c>
      <c r="C17" s="73">
        <v>0</v>
      </c>
      <c r="D17" s="73">
        <v>0</v>
      </c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27</v>
      </c>
      <c r="J17" s="5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/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2:6" x14ac:dyDescent="0.3">
      <c r="B1" s="15" t="s">
        <v>28</v>
      </c>
    </row>
    <row r="3" spans="2:6" x14ac:dyDescent="0.3">
      <c r="B3" s="8"/>
    </row>
    <row r="4" spans="2:6" x14ac:dyDescent="0.3">
      <c r="B4" t="s">
        <v>29</v>
      </c>
      <c r="C4" s="37">
        <f>'Accounting Statement'!C8</f>
        <v>19403</v>
      </c>
      <c r="D4" t="s">
        <v>66</v>
      </c>
      <c r="E4" s="37">
        <f>'Accounting Statement'!D8</f>
        <v>19985</v>
      </c>
    </row>
    <row r="6" spans="2:6" x14ac:dyDescent="0.3">
      <c r="D6" t="s">
        <v>30</v>
      </c>
      <c r="E6" s="1">
        <f>E4-C4</f>
        <v>582</v>
      </c>
    </row>
    <row r="7" spans="2:6" x14ac:dyDescent="0.3">
      <c r="D7" t="s">
        <v>31</v>
      </c>
      <c r="E7" s="6">
        <f>IF(AND(C4=0,E4=0),0,IF(C4=0,1,IF(E4=0,-1,(E4-C4)/C4)))</f>
        <v>2.9995361542029583E-2</v>
      </c>
      <c r="F7" t="str">
        <f>IF(E7&lt;-0.15,"yes explain",IF(E7&gt;0.15,"Yes explain","No explanation required"))</f>
        <v>No explanation required</v>
      </c>
    </row>
    <row r="9" spans="2:6" x14ac:dyDescent="0.3">
      <c r="B9" s="8" t="s">
        <v>32</v>
      </c>
    </row>
    <row r="10" spans="2:6" x14ac:dyDescent="0.3">
      <c r="B10" s="8"/>
    </row>
    <row r="11" spans="2:6" s="3" customFormat="1" ht="27.6" x14ac:dyDescent="0.3">
      <c r="B11" s="4" t="s">
        <v>33</v>
      </c>
      <c r="C11" s="4" t="s">
        <v>63</v>
      </c>
      <c r="D11" s="5" t="s">
        <v>30</v>
      </c>
      <c r="E11" s="81" t="s">
        <v>34</v>
      </c>
      <c r="F11" s="82"/>
    </row>
    <row r="12" spans="2:6" s="11" customFormat="1" x14ac:dyDescent="0.3">
      <c r="B12" s="12"/>
      <c r="C12" s="12"/>
      <c r="D12" s="13">
        <f t="shared" ref="D12:D25" si="0">C12-B12</f>
        <v>0</v>
      </c>
      <c r="E12" s="79"/>
      <c r="F12" s="80"/>
    </row>
    <row r="13" spans="2:6" s="11" customFormat="1" x14ac:dyDescent="0.3">
      <c r="B13" s="12"/>
      <c r="C13" s="12"/>
      <c r="D13" s="13">
        <f t="shared" si="0"/>
        <v>0</v>
      </c>
      <c r="E13" s="79"/>
      <c r="F13" s="80"/>
    </row>
    <row r="14" spans="2:6" s="11" customFormat="1" x14ac:dyDescent="0.3">
      <c r="B14" s="12"/>
      <c r="C14" s="12"/>
      <c r="D14" s="13">
        <f t="shared" si="0"/>
        <v>0</v>
      </c>
      <c r="E14" s="79"/>
      <c r="F14" s="80"/>
    </row>
    <row r="15" spans="2:6" s="11" customFormat="1" x14ac:dyDescent="0.3">
      <c r="B15" s="12"/>
      <c r="C15" s="12"/>
      <c r="D15" s="13">
        <f t="shared" si="0"/>
        <v>0</v>
      </c>
      <c r="E15" s="79"/>
      <c r="F15" s="80"/>
    </row>
    <row r="16" spans="2:6" s="11" customFormat="1" x14ac:dyDescent="0.3">
      <c r="B16" s="12"/>
      <c r="C16" s="12"/>
      <c r="D16" s="13">
        <f t="shared" si="0"/>
        <v>0</v>
      </c>
      <c r="E16" s="79"/>
      <c r="F16" s="80"/>
    </row>
    <row r="17" spans="1:8" s="11" customFormat="1" x14ac:dyDescent="0.3">
      <c r="B17" s="12"/>
      <c r="C17" s="12"/>
      <c r="D17" s="13">
        <f t="shared" si="0"/>
        <v>0</v>
      </c>
      <c r="E17" s="79"/>
      <c r="F17" s="80"/>
    </row>
    <row r="18" spans="1:8" s="11" customFormat="1" x14ac:dyDescent="0.3">
      <c r="B18" s="12"/>
      <c r="C18" s="12"/>
      <c r="D18" s="13">
        <f t="shared" si="0"/>
        <v>0</v>
      </c>
      <c r="E18" s="79"/>
      <c r="F18" s="80"/>
    </row>
    <row r="19" spans="1:8" s="11" customFormat="1" x14ac:dyDescent="0.3">
      <c r="B19" s="12"/>
      <c r="C19" s="12"/>
      <c r="D19" s="13">
        <f t="shared" si="0"/>
        <v>0</v>
      </c>
      <c r="E19" s="79"/>
      <c r="F19" s="80"/>
    </row>
    <row r="20" spans="1:8" s="11" customFormat="1" x14ac:dyDescent="0.3">
      <c r="B20" s="12"/>
      <c r="C20" s="12"/>
      <c r="D20" s="13">
        <f t="shared" si="0"/>
        <v>0</v>
      </c>
      <c r="E20" s="79"/>
      <c r="F20" s="80"/>
    </row>
    <row r="21" spans="1:8" s="11" customFormat="1" x14ac:dyDescent="0.3">
      <c r="B21" s="12"/>
      <c r="C21" s="12"/>
      <c r="D21" s="13">
        <f t="shared" si="0"/>
        <v>0</v>
      </c>
      <c r="E21" s="79"/>
      <c r="F21" s="80"/>
    </row>
    <row r="22" spans="1:8" s="11" customFormat="1" x14ac:dyDescent="0.3">
      <c r="B22" s="12"/>
      <c r="C22" s="12"/>
      <c r="D22" s="13">
        <f t="shared" si="0"/>
        <v>0</v>
      </c>
      <c r="E22" s="79"/>
      <c r="F22" s="80"/>
    </row>
    <row r="23" spans="1:8" s="11" customFormat="1" x14ac:dyDescent="0.3">
      <c r="B23" s="12"/>
      <c r="C23" s="12"/>
      <c r="D23" s="13">
        <f t="shared" si="0"/>
        <v>0</v>
      </c>
      <c r="E23" s="79"/>
      <c r="F23" s="80"/>
    </row>
    <row r="24" spans="1:8" s="11" customFormat="1" x14ac:dyDescent="0.3">
      <c r="B24" s="12"/>
      <c r="C24" s="12"/>
      <c r="D24" s="13">
        <f t="shared" si="0"/>
        <v>0</v>
      </c>
      <c r="E24" s="79"/>
      <c r="F24" s="80"/>
    </row>
    <row r="25" spans="1:8" s="11" customFormat="1" x14ac:dyDescent="0.3">
      <c r="B25" s="12"/>
      <c r="C25" s="12"/>
      <c r="D25" s="13">
        <f t="shared" si="0"/>
        <v>0</v>
      </c>
      <c r="E25" s="79"/>
      <c r="F25" s="80"/>
    </row>
    <row r="26" spans="1:8" x14ac:dyDescent="0.3">
      <c r="A26" s="9" t="s">
        <v>35</v>
      </c>
      <c r="B26" s="10">
        <f>SUM(B12:B25)</f>
        <v>0</v>
      </c>
      <c r="C26" s="10">
        <f>SUM(C12:C25)</f>
        <v>0</v>
      </c>
      <c r="D26" s="10">
        <f>SUM(D12:D25)</f>
        <v>0</v>
      </c>
      <c r="E26" s="83"/>
      <c r="F26" s="80"/>
      <c r="G26" s="7"/>
    </row>
    <row r="27" spans="1:8" x14ac:dyDescent="0.3">
      <c r="H27" s="2"/>
    </row>
    <row r="28" spans="1:8" x14ac:dyDescent="0.3">
      <c r="F28" s="7"/>
    </row>
    <row r="29" spans="1:8" x14ac:dyDescent="0.3">
      <c r="A29" s="14" t="s">
        <v>36</v>
      </c>
    </row>
  </sheetData>
  <mergeCells count="16">
    <mergeCell ref="E22:F22"/>
    <mergeCell ref="E23:F23"/>
    <mergeCell ref="E24:F24"/>
    <mergeCell ref="E25:F25"/>
    <mergeCell ref="E26:F26"/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19"/>
  <sheetViews>
    <sheetView workbookViewId="0"/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37</v>
      </c>
    </row>
    <row r="3" spans="1:7" x14ac:dyDescent="0.3">
      <c r="B3" s="8"/>
    </row>
    <row r="4" spans="1:7" x14ac:dyDescent="0.3">
      <c r="B4" t="s">
        <v>29</v>
      </c>
      <c r="C4" s="37">
        <f>'Accounting Statement'!C9</f>
        <v>6879</v>
      </c>
      <c r="D4" t="s">
        <v>66</v>
      </c>
      <c r="E4" s="37">
        <f>'Accounting Statement'!D9</f>
        <v>1996</v>
      </c>
    </row>
    <row r="6" spans="1:7" x14ac:dyDescent="0.3">
      <c r="D6" t="s">
        <v>30</v>
      </c>
      <c r="E6" s="1">
        <f>E4-C4</f>
        <v>-4883</v>
      </c>
    </row>
    <row r="7" spans="1:7" x14ac:dyDescent="0.3">
      <c r="D7" t="s">
        <v>31</v>
      </c>
      <c r="E7" s="6">
        <f>IF(AND(C4=0,E4=0),0,IF(C4=0,1,IF(E4=0,-1,(E4-C4)/C4)))</f>
        <v>-0.70984154673644428</v>
      </c>
      <c r="F7" t="str">
        <f>IF(E7&lt;-0.15,"yes explain",IF(E7&gt;0.15,"Yes explain","No explanation required"))</f>
        <v>yes explain</v>
      </c>
    </row>
    <row r="9" spans="1:7" x14ac:dyDescent="0.3">
      <c r="B9" s="8" t="s">
        <v>32</v>
      </c>
    </row>
    <row r="10" spans="1:7" x14ac:dyDescent="0.3">
      <c r="B10" s="21" t="s">
        <v>38</v>
      </c>
    </row>
    <row r="11" spans="1:7" x14ac:dyDescent="0.3">
      <c r="B11" s="8"/>
    </row>
    <row r="12" spans="1:7" s="3" customFormat="1" ht="27.6" x14ac:dyDescent="0.3">
      <c r="B12" s="4" t="s">
        <v>33</v>
      </c>
      <c r="C12" s="4" t="s">
        <v>63</v>
      </c>
      <c r="D12" s="5" t="s">
        <v>30</v>
      </c>
      <c r="E12" s="81" t="s">
        <v>34</v>
      </c>
      <c r="F12" s="82"/>
    </row>
    <row r="13" spans="1:7" s="17" customFormat="1" x14ac:dyDescent="0.3">
      <c r="A13" s="16"/>
      <c r="B13" s="12">
        <v>5202</v>
      </c>
      <c r="C13" s="12">
        <v>722</v>
      </c>
      <c r="D13" s="12">
        <f>C13-B13</f>
        <v>-4480</v>
      </c>
      <c r="E13" s="79" t="s">
        <v>61</v>
      </c>
      <c r="F13" s="80"/>
      <c r="G13" s="16"/>
    </row>
    <row r="14" spans="1:7" s="11" customFormat="1" x14ac:dyDescent="0.3">
      <c r="B14" s="12">
        <v>1677</v>
      </c>
      <c r="C14" s="12">
        <v>1022</v>
      </c>
      <c r="D14" s="12">
        <f t="shared" ref="D14:D15" si="0">C14-B14</f>
        <v>-655</v>
      </c>
      <c r="E14" s="79" t="s">
        <v>64</v>
      </c>
      <c r="F14" s="80"/>
    </row>
    <row r="15" spans="1:7" s="11" customFormat="1" x14ac:dyDescent="0.3">
      <c r="B15" s="12">
        <v>0</v>
      </c>
      <c r="C15" s="12">
        <v>253</v>
      </c>
      <c r="D15" s="12">
        <f t="shared" si="0"/>
        <v>253</v>
      </c>
      <c r="E15" s="74" t="s">
        <v>65</v>
      </c>
      <c r="F15" s="75"/>
    </row>
    <row r="16" spans="1:7" x14ac:dyDescent="0.3">
      <c r="A16" s="9" t="s">
        <v>35</v>
      </c>
      <c r="B16" s="10">
        <f>SUM(B13:B14)</f>
        <v>6879</v>
      </c>
      <c r="C16" s="10">
        <f>SUM(C13:C15)</f>
        <v>1997</v>
      </c>
      <c r="D16" s="10">
        <f>SUM(D13:D15)</f>
        <v>-4882</v>
      </c>
      <c r="E16" s="83"/>
      <c r="F16" s="80"/>
      <c r="G16" s="7"/>
    </row>
    <row r="17" spans="1:8" x14ac:dyDescent="0.3">
      <c r="H17" s="2"/>
    </row>
    <row r="18" spans="1:8" x14ac:dyDescent="0.3">
      <c r="F18" s="7"/>
    </row>
    <row r="19" spans="1:8" x14ac:dyDescent="0.3">
      <c r="A19" s="14" t="s">
        <v>36</v>
      </c>
    </row>
  </sheetData>
  <mergeCells count="4">
    <mergeCell ref="E12:F12"/>
    <mergeCell ref="E13:F13"/>
    <mergeCell ref="E14:F14"/>
    <mergeCell ref="E16:F16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/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39</v>
      </c>
    </row>
    <row r="3" spans="1:7" x14ac:dyDescent="0.3">
      <c r="B3" s="8"/>
    </row>
    <row r="4" spans="1:7" x14ac:dyDescent="0.3">
      <c r="B4" t="s">
        <v>29</v>
      </c>
      <c r="C4" s="37">
        <f>'Accounting Statement'!C10</f>
        <v>11288</v>
      </c>
      <c r="D4" t="s">
        <v>66</v>
      </c>
      <c r="E4" s="37">
        <f>'Accounting Statement'!D10</f>
        <v>10736</v>
      </c>
    </row>
    <row r="6" spans="1:7" x14ac:dyDescent="0.3">
      <c r="D6" t="s">
        <v>30</v>
      </c>
      <c r="E6" s="1">
        <f>E4-C4</f>
        <v>-552</v>
      </c>
    </row>
    <row r="7" spans="1:7" x14ac:dyDescent="0.3">
      <c r="D7" t="s">
        <v>31</v>
      </c>
      <c r="E7" s="6">
        <f>IF(AND(C4=0,E4=0),0,IF(C4=0,1,IF(E4=0,-1,(E4-C4)/C4)))</f>
        <v>-4.8901488306165843E-2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32</v>
      </c>
    </row>
    <row r="10" spans="1:7" x14ac:dyDescent="0.3">
      <c r="B10" s="8"/>
    </row>
    <row r="11" spans="1:7" s="3" customFormat="1" ht="27.6" x14ac:dyDescent="0.3">
      <c r="B11" s="4" t="s">
        <v>33</v>
      </c>
      <c r="C11" s="4" t="s">
        <v>63</v>
      </c>
      <c r="D11" s="5" t="s">
        <v>30</v>
      </c>
      <c r="E11" s="81" t="s">
        <v>34</v>
      </c>
      <c r="F11" s="82"/>
    </row>
    <row r="12" spans="1:7" s="17" customFormat="1" x14ac:dyDescent="0.3">
      <c r="A12" s="16"/>
      <c r="B12" s="13"/>
      <c r="C12" s="13"/>
      <c r="D12" s="13">
        <f>C12-B12</f>
        <v>0</v>
      </c>
      <c r="E12" s="84"/>
      <c r="F12" s="85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9"/>
      <c r="F13" s="80"/>
    </row>
    <row r="14" spans="1:7" s="11" customFormat="1" x14ac:dyDescent="0.3">
      <c r="B14" s="12"/>
      <c r="C14" s="12"/>
      <c r="D14" s="13">
        <f t="shared" si="0"/>
        <v>0</v>
      </c>
      <c r="E14" s="79"/>
      <c r="F14" s="80"/>
    </row>
    <row r="15" spans="1:7" s="11" customFormat="1" x14ac:dyDescent="0.3">
      <c r="B15" s="12"/>
      <c r="C15" s="12"/>
      <c r="D15" s="13">
        <f t="shared" si="0"/>
        <v>0</v>
      </c>
      <c r="E15" s="79"/>
      <c r="F15" s="80"/>
    </row>
    <row r="16" spans="1:7" s="11" customFormat="1" x14ac:dyDescent="0.3">
      <c r="B16" s="12"/>
      <c r="C16" s="12"/>
      <c r="D16" s="13">
        <f t="shared" si="0"/>
        <v>0</v>
      </c>
      <c r="E16" s="79"/>
      <c r="F16" s="80"/>
    </row>
    <row r="17" spans="1:8" s="11" customFormat="1" x14ac:dyDescent="0.3">
      <c r="B17" s="12"/>
      <c r="C17" s="12"/>
      <c r="D17" s="13">
        <f t="shared" si="0"/>
        <v>0</v>
      </c>
      <c r="E17" s="79"/>
      <c r="F17" s="80"/>
    </row>
    <row r="18" spans="1:8" s="11" customFormat="1" x14ac:dyDescent="0.3">
      <c r="B18" s="12"/>
      <c r="C18" s="12"/>
      <c r="D18" s="13">
        <f t="shared" si="0"/>
        <v>0</v>
      </c>
      <c r="E18" s="79"/>
      <c r="F18" s="80"/>
    </row>
    <row r="19" spans="1:8" s="11" customFormat="1" x14ac:dyDescent="0.3">
      <c r="B19" s="12"/>
      <c r="C19" s="12"/>
      <c r="D19" s="13">
        <f t="shared" si="0"/>
        <v>0</v>
      </c>
      <c r="E19" s="79"/>
      <c r="F19" s="80"/>
    </row>
    <row r="20" spans="1:8" s="11" customFormat="1" x14ac:dyDescent="0.3">
      <c r="B20" s="12"/>
      <c r="C20" s="12"/>
      <c r="D20" s="13">
        <f t="shared" si="0"/>
        <v>0</v>
      </c>
      <c r="E20" s="79"/>
      <c r="F20" s="80"/>
    </row>
    <row r="21" spans="1:8" s="11" customFormat="1" x14ac:dyDescent="0.3">
      <c r="B21" s="12"/>
      <c r="C21" s="12"/>
      <c r="D21" s="13">
        <f t="shared" si="0"/>
        <v>0</v>
      </c>
      <c r="E21" s="79"/>
      <c r="F21" s="80"/>
    </row>
    <row r="22" spans="1:8" s="11" customFormat="1" x14ac:dyDescent="0.3">
      <c r="B22" s="12"/>
      <c r="C22" s="12"/>
      <c r="D22" s="13">
        <f t="shared" si="0"/>
        <v>0</v>
      </c>
      <c r="E22" s="79"/>
      <c r="F22" s="80"/>
    </row>
    <row r="23" spans="1:8" s="11" customFormat="1" x14ac:dyDescent="0.3">
      <c r="B23" s="12"/>
      <c r="C23" s="12"/>
      <c r="D23" s="13">
        <f t="shared" si="0"/>
        <v>0</v>
      </c>
      <c r="E23" s="79"/>
      <c r="F23" s="80"/>
    </row>
    <row r="24" spans="1:8" s="11" customFormat="1" x14ac:dyDescent="0.3">
      <c r="B24" s="12"/>
      <c r="C24" s="12"/>
      <c r="D24" s="13">
        <f t="shared" si="0"/>
        <v>0</v>
      </c>
      <c r="E24" s="79"/>
      <c r="F24" s="80"/>
    </row>
    <row r="25" spans="1:8" s="11" customFormat="1" x14ac:dyDescent="0.3">
      <c r="B25" s="12"/>
      <c r="C25" s="12"/>
      <c r="D25" s="13">
        <f t="shared" si="0"/>
        <v>0</v>
      </c>
      <c r="E25" s="79"/>
      <c r="F25" s="80"/>
    </row>
    <row r="26" spans="1:8" s="11" customFormat="1" x14ac:dyDescent="0.3">
      <c r="B26" s="12"/>
      <c r="C26" s="12"/>
      <c r="D26" s="13">
        <f t="shared" si="0"/>
        <v>0</v>
      </c>
      <c r="E26" s="79"/>
      <c r="F26" s="80"/>
    </row>
    <row r="27" spans="1:8" x14ac:dyDescent="0.3">
      <c r="A27" s="9" t="s">
        <v>35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3"/>
      <c r="F27" s="80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36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/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40</v>
      </c>
    </row>
    <row r="3" spans="1:7" x14ac:dyDescent="0.3">
      <c r="B3" s="8"/>
    </row>
    <row r="4" spans="1:7" x14ac:dyDescent="0.3">
      <c r="B4" t="s">
        <v>29</v>
      </c>
      <c r="C4" s="37">
        <f>'Accounting Statement'!C11</f>
        <v>0</v>
      </c>
      <c r="D4" t="s">
        <v>66</v>
      </c>
      <c r="E4" s="37">
        <f>'Accounting Statement'!D11</f>
        <v>0</v>
      </c>
    </row>
    <row r="6" spans="1:7" x14ac:dyDescent="0.3">
      <c r="D6" t="s">
        <v>30</v>
      </c>
      <c r="E6" s="1">
        <f>E4-C4</f>
        <v>0</v>
      </c>
    </row>
    <row r="7" spans="1:7" x14ac:dyDescent="0.3">
      <c r="D7" t="s">
        <v>31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32</v>
      </c>
    </row>
    <row r="10" spans="1:7" x14ac:dyDescent="0.3">
      <c r="B10" s="8"/>
    </row>
    <row r="11" spans="1:7" s="3" customFormat="1" ht="27.6" x14ac:dyDescent="0.3">
      <c r="B11" s="4" t="s">
        <v>33</v>
      </c>
      <c r="C11" s="4" t="s">
        <v>63</v>
      </c>
      <c r="D11" s="5" t="s">
        <v>30</v>
      </c>
      <c r="E11" s="81" t="s">
        <v>34</v>
      </c>
      <c r="F11" s="82"/>
    </row>
    <row r="12" spans="1:7" s="17" customFormat="1" x14ac:dyDescent="0.3">
      <c r="A12" s="16"/>
      <c r="B12" s="13"/>
      <c r="C12" s="13"/>
      <c r="D12" s="13">
        <f>C12-B12</f>
        <v>0</v>
      </c>
      <c r="E12" s="84"/>
      <c r="F12" s="85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9"/>
      <c r="F13" s="80"/>
    </row>
    <row r="14" spans="1:7" s="11" customFormat="1" x14ac:dyDescent="0.3">
      <c r="B14" s="12"/>
      <c r="C14" s="12"/>
      <c r="D14" s="13">
        <f t="shared" si="0"/>
        <v>0</v>
      </c>
      <c r="E14" s="79"/>
      <c r="F14" s="80"/>
    </row>
    <row r="15" spans="1:7" s="11" customFormat="1" x14ac:dyDescent="0.3">
      <c r="B15" s="12"/>
      <c r="C15" s="12"/>
      <c r="D15" s="13">
        <f t="shared" si="0"/>
        <v>0</v>
      </c>
      <c r="E15" s="79"/>
      <c r="F15" s="80"/>
    </row>
    <row r="16" spans="1:7" s="11" customFormat="1" x14ac:dyDescent="0.3">
      <c r="B16" s="12"/>
      <c r="C16" s="12"/>
      <c r="D16" s="13">
        <f t="shared" si="0"/>
        <v>0</v>
      </c>
      <c r="E16" s="79"/>
      <c r="F16" s="80"/>
    </row>
    <row r="17" spans="1:8" s="11" customFormat="1" x14ac:dyDescent="0.3">
      <c r="B17" s="12"/>
      <c r="C17" s="12"/>
      <c r="D17" s="13">
        <f t="shared" si="0"/>
        <v>0</v>
      </c>
      <c r="E17" s="79"/>
      <c r="F17" s="80"/>
    </row>
    <row r="18" spans="1:8" s="11" customFormat="1" x14ac:dyDescent="0.3">
      <c r="B18" s="12"/>
      <c r="C18" s="12"/>
      <c r="D18" s="13">
        <f t="shared" si="0"/>
        <v>0</v>
      </c>
      <c r="E18" s="79"/>
      <c r="F18" s="80"/>
    </row>
    <row r="19" spans="1:8" s="11" customFormat="1" x14ac:dyDescent="0.3">
      <c r="B19" s="12"/>
      <c r="C19" s="12"/>
      <c r="D19" s="13">
        <f t="shared" si="0"/>
        <v>0</v>
      </c>
      <c r="E19" s="79"/>
      <c r="F19" s="80"/>
    </row>
    <row r="20" spans="1:8" s="11" customFormat="1" x14ac:dyDescent="0.3">
      <c r="B20" s="12"/>
      <c r="C20" s="12"/>
      <c r="D20" s="13">
        <f t="shared" si="0"/>
        <v>0</v>
      </c>
      <c r="E20" s="79"/>
      <c r="F20" s="80"/>
    </row>
    <row r="21" spans="1:8" s="11" customFormat="1" x14ac:dyDescent="0.3">
      <c r="B21" s="12"/>
      <c r="C21" s="12"/>
      <c r="D21" s="13">
        <f t="shared" si="0"/>
        <v>0</v>
      </c>
      <c r="E21" s="79"/>
      <c r="F21" s="80"/>
    </row>
    <row r="22" spans="1:8" s="11" customFormat="1" x14ac:dyDescent="0.3">
      <c r="B22" s="12"/>
      <c r="C22" s="12"/>
      <c r="D22" s="13">
        <f t="shared" si="0"/>
        <v>0</v>
      </c>
      <c r="E22" s="79"/>
      <c r="F22" s="80"/>
    </row>
    <row r="23" spans="1:8" s="11" customFormat="1" x14ac:dyDescent="0.3">
      <c r="B23" s="12"/>
      <c r="C23" s="12"/>
      <c r="D23" s="13">
        <f t="shared" si="0"/>
        <v>0</v>
      </c>
      <c r="E23" s="79"/>
      <c r="F23" s="80"/>
    </row>
    <row r="24" spans="1:8" s="11" customFormat="1" x14ac:dyDescent="0.3">
      <c r="B24" s="12"/>
      <c r="C24" s="12"/>
      <c r="D24" s="13">
        <f t="shared" si="0"/>
        <v>0</v>
      </c>
      <c r="E24" s="79"/>
      <c r="F24" s="80"/>
    </row>
    <row r="25" spans="1:8" s="11" customFormat="1" x14ac:dyDescent="0.3">
      <c r="B25" s="12"/>
      <c r="C25" s="12"/>
      <c r="D25" s="13">
        <f t="shared" si="0"/>
        <v>0</v>
      </c>
      <c r="E25" s="79"/>
      <c r="F25" s="80"/>
    </row>
    <row r="26" spans="1:8" s="11" customFormat="1" x14ac:dyDescent="0.3">
      <c r="B26" s="12"/>
      <c r="C26" s="12"/>
      <c r="D26" s="13">
        <f t="shared" si="0"/>
        <v>0</v>
      </c>
      <c r="E26" s="79"/>
      <c r="F26" s="80"/>
    </row>
    <row r="27" spans="1:8" x14ac:dyDescent="0.3">
      <c r="A27" s="9" t="s">
        <v>35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3"/>
      <c r="F27" s="80"/>
      <c r="G27" s="7"/>
    </row>
    <row r="28" spans="1:8" x14ac:dyDescent="0.3">
      <c r="H28" s="2"/>
    </row>
    <row r="29" spans="1:8" x14ac:dyDescent="0.3">
      <c r="F29" s="7"/>
    </row>
    <row r="30" spans="1:8" x14ac:dyDescent="0.3">
      <c r="A30" s="14" t="s">
        <v>36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workbookViewId="0"/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41</v>
      </c>
    </row>
    <row r="3" spans="1:7" x14ac:dyDescent="0.3">
      <c r="B3" s="8"/>
    </row>
    <row r="4" spans="1:7" x14ac:dyDescent="0.3">
      <c r="B4" t="s">
        <v>29</v>
      </c>
      <c r="C4" s="37">
        <f>'Accounting Statement'!C12</f>
        <v>14298</v>
      </c>
      <c r="D4" t="s">
        <v>66</v>
      </c>
      <c r="E4" s="37">
        <f>'Accounting Statement'!D12</f>
        <v>13230</v>
      </c>
    </row>
    <row r="6" spans="1:7" x14ac:dyDescent="0.3">
      <c r="D6" t="s">
        <v>30</v>
      </c>
      <c r="E6" s="1">
        <f>E4-C4</f>
        <v>-1068</v>
      </c>
    </row>
    <row r="7" spans="1:7" x14ac:dyDescent="0.3">
      <c r="D7" t="s">
        <v>31</v>
      </c>
      <c r="E7" s="6">
        <f>IF(AND(C4=0,E4=0),0,IF(C4=0,1,IF(E4=0,-1,(E4-C4)/C4)))</f>
        <v>-7.4695761644985315E-2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32</v>
      </c>
    </row>
    <row r="10" spans="1:7" ht="15" x14ac:dyDescent="0.35">
      <c r="B10" s="19" t="s">
        <v>42</v>
      </c>
    </row>
    <row r="11" spans="1:7" x14ac:dyDescent="0.3">
      <c r="B11" s="8"/>
    </row>
    <row r="12" spans="1:7" s="3" customFormat="1" ht="27.6" x14ac:dyDescent="0.3">
      <c r="B12" s="4" t="s">
        <v>33</v>
      </c>
      <c r="C12" s="4" t="s">
        <v>63</v>
      </c>
      <c r="D12" s="5" t="s">
        <v>30</v>
      </c>
      <c r="E12" s="81" t="s">
        <v>34</v>
      </c>
      <c r="F12" s="82"/>
    </row>
    <row r="13" spans="1:7" s="17" customFormat="1" x14ac:dyDescent="0.3">
      <c r="A13" s="16"/>
      <c r="B13" s="13"/>
      <c r="C13" s="13"/>
      <c r="D13" s="13">
        <f>C13-B13</f>
        <v>0</v>
      </c>
      <c r="E13" s="84"/>
      <c r="F13" s="85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9"/>
      <c r="F14" s="80"/>
    </row>
    <row r="15" spans="1:7" s="11" customFormat="1" x14ac:dyDescent="0.3">
      <c r="B15" s="12"/>
      <c r="C15" s="12"/>
      <c r="D15" s="13">
        <f t="shared" si="0"/>
        <v>0</v>
      </c>
      <c r="E15" s="79"/>
      <c r="F15" s="80"/>
    </row>
    <row r="16" spans="1:7" s="11" customFormat="1" x14ac:dyDescent="0.3">
      <c r="B16" s="12"/>
      <c r="C16" s="12"/>
      <c r="D16" s="13">
        <f t="shared" si="0"/>
        <v>0</v>
      </c>
      <c r="E16" s="79"/>
      <c r="F16" s="80"/>
    </row>
    <row r="17" spans="1:8" s="11" customFormat="1" x14ac:dyDescent="0.3">
      <c r="B17" s="12"/>
      <c r="C17" s="12"/>
      <c r="D17" s="13">
        <f t="shared" si="0"/>
        <v>0</v>
      </c>
      <c r="E17" s="79"/>
      <c r="F17" s="80"/>
    </row>
    <row r="18" spans="1:8" s="11" customFormat="1" x14ac:dyDescent="0.3">
      <c r="B18" s="12"/>
      <c r="C18" s="12"/>
      <c r="D18" s="13">
        <f t="shared" si="0"/>
        <v>0</v>
      </c>
      <c r="E18" s="79"/>
      <c r="F18" s="80"/>
    </row>
    <row r="19" spans="1:8" s="11" customFormat="1" x14ac:dyDescent="0.3">
      <c r="B19" s="12"/>
      <c r="C19" s="12"/>
      <c r="D19" s="13">
        <f t="shared" si="0"/>
        <v>0</v>
      </c>
      <c r="E19" s="79"/>
      <c r="F19" s="80"/>
    </row>
    <row r="20" spans="1:8" s="11" customFormat="1" x14ac:dyDescent="0.3">
      <c r="B20" s="12"/>
      <c r="C20" s="12"/>
      <c r="D20" s="13">
        <f t="shared" si="0"/>
        <v>0</v>
      </c>
      <c r="E20" s="79"/>
      <c r="F20" s="80"/>
    </row>
    <row r="21" spans="1:8" s="11" customFormat="1" x14ac:dyDescent="0.3">
      <c r="B21" s="12"/>
      <c r="C21" s="12"/>
      <c r="D21" s="13">
        <f t="shared" si="0"/>
        <v>0</v>
      </c>
      <c r="E21" s="79"/>
      <c r="F21" s="80"/>
    </row>
    <row r="22" spans="1:8" s="11" customFormat="1" x14ac:dyDescent="0.3">
      <c r="B22" s="12"/>
      <c r="C22" s="12"/>
      <c r="D22" s="13">
        <f t="shared" si="0"/>
        <v>0</v>
      </c>
      <c r="E22" s="79"/>
      <c r="F22" s="80"/>
    </row>
    <row r="23" spans="1:8" s="11" customFormat="1" x14ac:dyDescent="0.3">
      <c r="B23" s="12"/>
      <c r="C23" s="12"/>
      <c r="D23" s="13">
        <f t="shared" si="0"/>
        <v>0</v>
      </c>
      <c r="E23" s="79"/>
      <c r="F23" s="80"/>
    </row>
    <row r="24" spans="1:8" s="11" customFormat="1" x14ac:dyDescent="0.3">
      <c r="B24" s="12"/>
      <c r="C24" s="12"/>
      <c r="D24" s="13">
        <f t="shared" si="0"/>
        <v>0</v>
      </c>
      <c r="E24" s="79"/>
      <c r="F24" s="80"/>
    </row>
    <row r="25" spans="1:8" s="11" customFormat="1" x14ac:dyDescent="0.3">
      <c r="B25" s="12"/>
      <c r="C25" s="12"/>
      <c r="D25" s="13">
        <f t="shared" si="0"/>
        <v>0</v>
      </c>
      <c r="E25" s="79"/>
      <c r="F25" s="80"/>
    </row>
    <row r="26" spans="1:8" s="11" customFormat="1" x14ac:dyDescent="0.3">
      <c r="B26" s="12"/>
      <c r="C26" s="12"/>
      <c r="D26" s="13">
        <f t="shared" si="0"/>
        <v>0</v>
      </c>
      <c r="E26" s="79"/>
      <c r="F26" s="80"/>
    </row>
    <row r="27" spans="1:8" s="11" customFormat="1" x14ac:dyDescent="0.3">
      <c r="B27" s="12"/>
      <c r="C27" s="12"/>
      <c r="D27" s="13">
        <f t="shared" si="0"/>
        <v>0</v>
      </c>
      <c r="E27" s="79"/>
      <c r="F27" s="80"/>
    </row>
    <row r="28" spans="1:8" x14ac:dyDescent="0.3">
      <c r="A28" s="9" t="s">
        <v>35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3"/>
      <c r="F28" s="80"/>
      <c r="G28" s="7"/>
    </row>
    <row r="29" spans="1:8" x14ac:dyDescent="0.3">
      <c r="H29" s="2"/>
    </row>
    <row r="30" spans="1:8" x14ac:dyDescent="0.3">
      <c r="F30" s="7"/>
    </row>
    <row r="31" spans="1:8" x14ac:dyDescent="0.3">
      <c r="A31" s="14" t="s">
        <v>36</v>
      </c>
    </row>
  </sheetData>
  <mergeCells count="17">
    <mergeCell ref="E27:F27"/>
    <mergeCell ref="E28:F28"/>
    <mergeCell ref="E12:F12"/>
    <mergeCell ref="E13:F13"/>
    <mergeCell ref="E14:F14"/>
    <mergeCell ref="E15:F15"/>
    <mergeCell ref="E16:F16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/>
  </sheetViews>
  <sheetFormatPr defaultColWidth="9.109375" defaultRowHeight="14.4" x14ac:dyDescent="0.3"/>
  <cols>
    <col min="1" max="1" width="6.88671875" style="61" bestFit="1" customWidth="1"/>
    <col min="2" max="2" width="11.33203125" style="61" customWidth="1"/>
    <col min="3" max="3" width="10.6640625" style="61" customWidth="1"/>
    <col min="4" max="4" width="10.44140625" style="61" bestFit="1" customWidth="1"/>
    <col min="5" max="5" width="9.88671875" style="61" customWidth="1"/>
    <col min="6" max="6" width="12.5546875" style="61" customWidth="1"/>
    <col min="7" max="16384" width="9.109375" style="61"/>
  </cols>
  <sheetData>
    <row r="1" spans="2:7" x14ac:dyDescent="0.3">
      <c r="B1" s="66" t="s">
        <v>43</v>
      </c>
    </row>
    <row r="3" spans="2:7" x14ac:dyDescent="0.3">
      <c r="B3" s="62"/>
    </row>
    <row r="4" spans="2:7" x14ac:dyDescent="0.3">
      <c r="B4" s="61" t="s">
        <v>44</v>
      </c>
      <c r="C4" s="67">
        <f>'Accounting Statement'!D13</f>
        <v>15808</v>
      </c>
      <c r="D4" s="61" t="s">
        <v>45</v>
      </c>
      <c r="E4" s="67">
        <f>'Accounting Statement'!D8</f>
        <v>19985</v>
      </c>
    </row>
    <row r="6" spans="2:7" x14ac:dyDescent="0.3">
      <c r="D6" s="68" t="s">
        <v>46</v>
      </c>
      <c r="E6" s="61" t="str">
        <f>IF(C4&gt;(2*E4),"Yes - Please explain below","No")</f>
        <v>No</v>
      </c>
    </row>
    <row r="7" spans="2:7" x14ac:dyDescent="0.3">
      <c r="E7" s="69"/>
    </row>
    <row r="8" spans="2:7" x14ac:dyDescent="0.3">
      <c r="E8" s="62" t="s">
        <v>47</v>
      </c>
      <c r="F8" s="62" t="s">
        <v>47</v>
      </c>
      <c r="G8" s="62" t="s">
        <v>47</v>
      </c>
    </row>
    <row r="9" spans="2:7" x14ac:dyDescent="0.3">
      <c r="B9" s="62" t="s">
        <v>48</v>
      </c>
    </row>
    <row r="10" spans="2:7" x14ac:dyDescent="0.3">
      <c r="C10" s="63" t="s">
        <v>49</v>
      </c>
      <c r="E10" s="63"/>
    </row>
    <row r="11" spans="2:7" x14ac:dyDescent="0.3">
      <c r="C11" s="63" t="s">
        <v>50</v>
      </c>
      <c r="E11" s="63"/>
    </row>
    <row r="12" spans="2:7" x14ac:dyDescent="0.3">
      <c r="C12" s="63" t="s">
        <v>51</v>
      </c>
      <c r="E12" s="63"/>
    </row>
    <row r="13" spans="2:7" x14ac:dyDescent="0.3">
      <c r="C13" s="63" t="s">
        <v>52</v>
      </c>
      <c r="E13" s="63"/>
    </row>
    <row r="14" spans="2:7" x14ac:dyDescent="0.3">
      <c r="C14" s="63" t="s">
        <v>53</v>
      </c>
      <c r="E14" s="63"/>
    </row>
    <row r="15" spans="2:7" x14ac:dyDescent="0.3">
      <c r="C15" s="63" t="s">
        <v>54</v>
      </c>
      <c r="E15" s="63"/>
    </row>
    <row r="16" spans="2:7" x14ac:dyDescent="0.3">
      <c r="C16" s="63" t="s">
        <v>55</v>
      </c>
      <c r="E16" s="63"/>
    </row>
    <row r="17" spans="2:7" x14ac:dyDescent="0.3">
      <c r="F17" s="64">
        <f>SUM(E10:E16)</f>
        <v>0</v>
      </c>
    </row>
    <row r="19" spans="2:7" x14ac:dyDescent="0.3">
      <c r="B19" s="62" t="s">
        <v>56</v>
      </c>
      <c r="E19" s="63"/>
    </row>
    <row r="20" spans="2:7" x14ac:dyDescent="0.3">
      <c r="F20" s="64">
        <f>E19</f>
        <v>0</v>
      </c>
    </row>
    <row r="21" spans="2:7" ht="15" thickBot="1" x14ac:dyDescent="0.35">
      <c r="B21" s="62" t="s">
        <v>57</v>
      </c>
      <c r="G21" s="65">
        <f>F17+F20</f>
        <v>0</v>
      </c>
    </row>
    <row r="22" spans="2:7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/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58</v>
      </c>
    </row>
    <row r="3" spans="1:7" x14ac:dyDescent="0.3">
      <c r="B3" s="8"/>
    </row>
    <row r="4" spans="1:7" x14ac:dyDescent="0.3">
      <c r="B4" t="s">
        <v>29</v>
      </c>
      <c r="C4" s="37">
        <f>'Accounting Statement'!C16</f>
        <v>76340</v>
      </c>
      <c r="D4" t="s">
        <v>66</v>
      </c>
      <c r="E4" s="37">
        <f>'Accounting Statement'!D16</f>
        <v>68528</v>
      </c>
    </row>
    <row r="6" spans="1:7" x14ac:dyDescent="0.3">
      <c r="D6" t="s">
        <v>30</v>
      </c>
      <c r="E6" s="1">
        <f>E4-C4</f>
        <v>-7812</v>
      </c>
    </row>
    <row r="7" spans="1:7" x14ac:dyDescent="0.3">
      <c r="D7" t="s">
        <v>31</v>
      </c>
      <c r="E7" s="6">
        <f>IF(AND(C4=0,E4=0),0,IF(C4=0,1,IF(E4=0,-1,(E4-C4)/C4)))</f>
        <v>-0.10233167408959916</v>
      </c>
      <c r="F7" t="str">
        <f>IF(E7&lt;-0.15,"yes explain",IF(E7&gt;0.15,"Yes explain","No explanation required"))</f>
        <v>No explanation required</v>
      </c>
    </row>
    <row r="9" spans="1:7" x14ac:dyDescent="0.3">
      <c r="B9" s="8" t="s">
        <v>32</v>
      </c>
    </row>
    <row r="10" spans="1:7" ht="15" x14ac:dyDescent="0.35">
      <c r="B10" s="19" t="s">
        <v>59</v>
      </c>
    </row>
    <row r="11" spans="1:7" ht="15" x14ac:dyDescent="0.35">
      <c r="B11" s="18"/>
    </row>
    <row r="12" spans="1:7" s="3" customFormat="1" ht="27.6" x14ac:dyDescent="0.3">
      <c r="B12" s="4" t="s">
        <v>33</v>
      </c>
      <c r="C12" s="4" t="s">
        <v>63</v>
      </c>
      <c r="D12" s="5" t="s">
        <v>30</v>
      </c>
      <c r="E12" s="81" t="s">
        <v>34</v>
      </c>
      <c r="F12" s="82"/>
    </row>
    <row r="13" spans="1:7" s="17" customFormat="1" x14ac:dyDescent="0.3">
      <c r="A13" s="16"/>
      <c r="B13" s="13"/>
      <c r="C13" s="13"/>
      <c r="D13" s="13">
        <f>C13-B13</f>
        <v>0</v>
      </c>
      <c r="E13" s="84"/>
      <c r="F13" s="85"/>
      <c r="G13" s="16"/>
    </row>
    <row r="14" spans="1:7" s="11" customFormat="1" x14ac:dyDescent="0.3">
      <c r="B14" s="12"/>
      <c r="C14" s="12"/>
      <c r="D14" s="13">
        <f t="shared" ref="D14:D27" si="0">C14-B14</f>
        <v>0</v>
      </c>
      <c r="E14" s="79"/>
      <c r="F14" s="80"/>
    </row>
    <row r="15" spans="1:7" s="11" customFormat="1" x14ac:dyDescent="0.3">
      <c r="B15" s="12"/>
      <c r="C15" s="12"/>
      <c r="D15" s="13">
        <f t="shared" si="0"/>
        <v>0</v>
      </c>
      <c r="E15" s="79"/>
      <c r="F15" s="80"/>
    </row>
    <row r="16" spans="1:7" s="11" customFormat="1" x14ac:dyDescent="0.3">
      <c r="B16" s="12"/>
      <c r="C16" s="12"/>
      <c r="D16" s="13">
        <f t="shared" si="0"/>
        <v>0</v>
      </c>
      <c r="E16" s="79"/>
      <c r="F16" s="80"/>
    </row>
    <row r="17" spans="1:12" s="11" customFormat="1" x14ac:dyDescent="0.3">
      <c r="B17" s="12"/>
      <c r="C17" s="12"/>
      <c r="D17" s="13">
        <f t="shared" si="0"/>
        <v>0</v>
      </c>
      <c r="E17" s="79"/>
      <c r="F17" s="80"/>
    </row>
    <row r="18" spans="1:12" s="11" customFormat="1" x14ac:dyDescent="0.3">
      <c r="B18" s="12"/>
      <c r="C18" s="12"/>
      <c r="D18" s="13">
        <f t="shared" si="0"/>
        <v>0</v>
      </c>
      <c r="E18" s="79"/>
      <c r="F18" s="80"/>
      <c r="L18" s="20"/>
    </row>
    <row r="19" spans="1:12" s="11" customFormat="1" x14ac:dyDescent="0.3">
      <c r="B19" s="12"/>
      <c r="C19" s="12"/>
      <c r="D19" s="13">
        <f t="shared" si="0"/>
        <v>0</v>
      </c>
      <c r="E19" s="79"/>
      <c r="F19" s="80"/>
    </row>
    <row r="20" spans="1:12" s="11" customFormat="1" x14ac:dyDescent="0.3">
      <c r="B20" s="12"/>
      <c r="C20" s="12"/>
      <c r="D20" s="13">
        <f t="shared" si="0"/>
        <v>0</v>
      </c>
      <c r="E20" s="79"/>
      <c r="F20" s="80"/>
    </row>
    <row r="21" spans="1:12" s="11" customFormat="1" x14ac:dyDescent="0.3">
      <c r="B21" s="12"/>
      <c r="C21" s="12"/>
      <c r="D21" s="13">
        <f t="shared" si="0"/>
        <v>0</v>
      </c>
      <c r="E21" s="79"/>
      <c r="F21" s="80"/>
    </row>
    <row r="22" spans="1:12" s="11" customFormat="1" x14ac:dyDescent="0.3">
      <c r="B22" s="12"/>
      <c r="C22" s="12"/>
      <c r="D22" s="13">
        <f t="shared" si="0"/>
        <v>0</v>
      </c>
      <c r="E22" s="79"/>
      <c r="F22" s="80"/>
    </row>
    <row r="23" spans="1:12" s="11" customFormat="1" x14ac:dyDescent="0.3">
      <c r="B23" s="12"/>
      <c r="C23" s="12"/>
      <c r="D23" s="13">
        <f t="shared" si="0"/>
        <v>0</v>
      </c>
      <c r="E23" s="79"/>
      <c r="F23" s="80"/>
    </row>
    <row r="24" spans="1:12" s="11" customFormat="1" x14ac:dyDescent="0.3">
      <c r="B24" s="12"/>
      <c r="C24" s="12"/>
      <c r="D24" s="13">
        <f t="shared" si="0"/>
        <v>0</v>
      </c>
      <c r="E24" s="79"/>
      <c r="F24" s="80"/>
    </row>
    <row r="25" spans="1:12" s="11" customFormat="1" x14ac:dyDescent="0.3">
      <c r="B25" s="12"/>
      <c r="C25" s="12"/>
      <c r="D25" s="13">
        <f t="shared" si="0"/>
        <v>0</v>
      </c>
      <c r="E25" s="79"/>
      <c r="F25" s="80"/>
    </row>
    <row r="26" spans="1:12" s="11" customFormat="1" x14ac:dyDescent="0.3">
      <c r="B26" s="12"/>
      <c r="C26" s="12"/>
      <c r="D26" s="13">
        <f t="shared" si="0"/>
        <v>0</v>
      </c>
      <c r="E26" s="79"/>
      <c r="F26" s="80"/>
    </row>
    <row r="27" spans="1:12" s="11" customFormat="1" x14ac:dyDescent="0.3">
      <c r="B27" s="12"/>
      <c r="C27" s="12"/>
      <c r="D27" s="13">
        <f t="shared" si="0"/>
        <v>0</v>
      </c>
      <c r="E27" s="79"/>
      <c r="F27" s="80"/>
    </row>
    <row r="28" spans="1:12" x14ac:dyDescent="0.3">
      <c r="A28" s="9" t="s">
        <v>35</v>
      </c>
      <c r="B28" s="10">
        <f>SUM(B13:B27)</f>
        <v>0</v>
      </c>
      <c r="C28" s="10">
        <f>SUM(C13:C27)</f>
        <v>0</v>
      </c>
      <c r="D28" s="10">
        <f>SUM(D13:D27)</f>
        <v>0</v>
      </c>
      <c r="E28" s="83"/>
      <c r="F28" s="80"/>
      <c r="G28" s="7"/>
    </row>
    <row r="29" spans="1:12" x14ac:dyDescent="0.3">
      <c r="H29" s="2"/>
    </row>
    <row r="30" spans="1:12" x14ac:dyDescent="0.3">
      <c r="F30" s="7"/>
    </row>
    <row r="31" spans="1:12" x14ac:dyDescent="0.3">
      <c r="A31" s="14" t="s">
        <v>36</v>
      </c>
    </row>
  </sheetData>
  <mergeCells count="17">
    <mergeCell ref="E24:F24"/>
    <mergeCell ref="E25:F25"/>
    <mergeCell ref="E26:F26"/>
    <mergeCell ref="E27:F27"/>
    <mergeCell ref="E28:F28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/>
  </sheetViews>
  <sheetFormatPr defaultRowHeight="14.4" x14ac:dyDescent="0.3"/>
  <cols>
    <col min="1" max="1" width="6.88671875" bestFit="1" customWidth="1"/>
    <col min="2" max="2" width="11.33203125" customWidth="1"/>
    <col min="3" max="3" width="10.6640625" customWidth="1"/>
    <col min="4" max="4" width="10.44140625" bestFit="1" customWidth="1"/>
    <col min="5" max="5" width="9.88671875" customWidth="1"/>
    <col min="6" max="6" width="70.6640625" bestFit="1" customWidth="1"/>
  </cols>
  <sheetData>
    <row r="1" spans="1:7" x14ac:dyDescent="0.3">
      <c r="B1" s="15" t="s">
        <v>60</v>
      </c>
    </row>
    <row r="3" spans="1:7" x14ac:dyDescent="0.3">
      <c r="B3" s="8"/>
    </row>
    <row r="4" spans="1:7" x14ac:dyDescent="0.3">
      <c r="B4" t="s">
        <v>29</v>
      </c>
      <c r="C4" s="37">
        <f>'Accounting Statement'!C17</f>
        <v>0</v>
      </c>
      <c r="D4" t="s">
        <v>66</v>
      </c>
      <c r="E4" s="37">
        <f>'Accounting Statement'!D17</f>
        <v>0</v>
      </c>
    </row>
    <row r="6" spans="1:7" x14ac:dyDescent="0.3">
      <c r="D6" t="s">
        <v>30</v>
      </c>
      <c r="E6" s="1">
        <f>F4-C4</f>
        <v>0</v>
      </c>
    </row>
    <row r="7" spans="1:7" x14ac:dyDescent="0.3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">
      <c r="B9" s="8" t="s">
        <v>32</v>
      </c>
    </row>
    <row r="10" spans="1:7" ht="15" x14ac:dyDescent="0.35">
      <c r="B10" s="18"/>
    </row>
    <row r="11" spans="1:7" s="3" customFormat="1" ht="27.6" x14ac:dyDescent="0.3">
      <c r="B11" s="4" t="s">
        <v>33</v>
      </c>
      <c r="C11" s="4" t="s">
        <v>63</v>
      </c>
      <c r="D11" s="5" t="s">
        <v>30</v>
      </c>
      <c r="E11" s="81" t="s">
        <v>34</v>
      </c>
      <c r="F11" s="82"/>
    </row>
    <row r="12" spans="1:7" s="17" customFormat="1" x14ac:dyDescent="0.3">
      <c r="A12" s="16"/>
      <c r="B12" s="13"/>
      <c r="C12" s="13"/>
      <c r="D12" s="13">
        <f>C12-B12</f>
        <v>0</v>
      </c>
      <c r="E12" s="84"/>
      <c r="F12" s="85"/>
      <c r="G12" s="16"/>
    </row>
    <row r="13" spans="1:7" s="11" customFormat="1" x14ac:dyDescent="0.3">
      <c r="B13" s="12"/>
      <c r="C13" s="12"/>
      <c r="D13" s="13">
        <f t="shared" ref="D13:D26" si="0">C13-B13</f>
        <v>0</v>
      </c>
      <c r="E13" s="79"/>
      <c r="F13" s="80"/>
    </row>
    <row r="14" spans="1:7" s="11" customFormat="1" x14ac:dyDescent="0.3">
      <c r="B14" s="12"/>
      <c r="C14" s="12"/>
      <c r="D14" s="13">
        <f t="shared" si="0"/>
        <v>0</v>
      </c>
      <c r="E14" s="79"/>
      <c r="F14" s="80"/>
    </row>
    <row r="15" spans="1:7" s="11" customFormat="1" x14ac:dyDescent="0.3">
      <c r="B15" s="12"/>
      <c r="C15" s="12"/>
      <c r="D15" s="13">
        <f t="shared" si="0"/>
        <v>0</v>
      </c>
      <c r="E15" s="79"/>
      <c r="F15" s="80"/>
    </row>
    <row r="16" spans="1:7" s="11" customFormat="1" x14ac:dyDescent="0.3">
      <c r="B16" s="12"/>
      <c r="C16" s="12"/>
      <c r="D16" s="13">
        <f t="shared" si="0"/>
        <v>0</v>
      </c>
      <c r="E16" s="79"/>
      <c r="F16" s="80"/>
    </row>
    <row r="17" spans="1:12" s="11" customFormat="1" x14ac:dyDescent="0.3">
      <c r="B17" s="12"/>
      <c r="C17" s="12"/>
      <c r="D17" s="13">
        <f t="shared" si="0"/>
        <v>0</v>
      </c>
      <c r="E17" s="79"/>
      <c r="F17" s="80"/>
      <c r="L17" s="20"/>
    </row>
    <row r="18" spans="1:12" s="11" customFormat="1" x14ac:dyDescent="0.3">
      <c r="B18" s="12"/>
      <c r="C18" s="12"/>
      <c r="D18" s="13">
        <f t="shared" si="0"/>
        <v>0</v>
      </c>
      <c r="E18" s="79"/>
      <c r="F18" s="80"/>
    </row>
    <row r="19" spans="1:12" s="11" customFormat="1" x14ac:dyDescent="0.3">
      <c r="B19" s="12"/>
      <c r="C19" s="12"/>
      <c r="D19" s="13">
        <f t="shared" si="0"/>
        <v>0</v>
      </c>
      <c r="E19" s="79"/>
      <c r="F19" s="80"/>
    </row>
    <row r="20" spans="1:12" s="11" customFormat="1" x14ac:dyDescent="0.3">
      <c r="B20" s="12"/>
      <c r="C20" s="12"/>
      <c r="D20" s="13">
        <f t="shared" si="0"/>
        <v>0</v>
      </c>
      <c r="E20" s="79"/>
      <c r="F20" s="80"/>
    </row>
    <row r="21" spans="1:12" s="11" customFormat="1" x14ac:dyDescent="0.3">
      <c r="B21" s="12"/>
      <c r="C21" s="12"/>
      <c r="D21" s="13">
        <f t="shared" si="0"/>
        <v>0</v>
      </c>
      <c r="E21" s="79"/>
      <c r="F21" s="80"/>
    </row>
    <row r="22" spans="1:12" s="11" customFormat="1" x14ac:dyDescent="0.3">
      <c r="B22" s="12"/>
      <c r="C22" s="12"/>
      <c r="D22" s="13">
        <f t="shared" si="0"/>
        <v>0</v>
      </c>
      <c r="E22" s="79"/>
      <c r="F22" s="80"/>
    </row>
    <row r="23" spans="1:12" s="11" customFormat="1" x14ac:dyDescent="0.3">
      <c r="B23" s="12"/>
      <c r="C23" s="12"/>
      <c r="D23" s="13">
        <f t="shared" si="0"/>
        <v>0</v>
      </c>
      <c r="E23" s="79"/>
      <c r="F23" s="80"/>
    </row>
    <row r="24" spans="1:12" s="11" customFormat="1" x14ac:dyDescent="0.3">
      <c r="B24" s="12"/>
      <c r="C24" s="12"/>
      <c r="D24" s="13">
        <f t="shared" si="0"/>
        <v>0</v>
      </c>
      <c r="E24" s="79"/>
      <c r="F24" s="80"/>
    </row>
    <row r="25" spans="1:12" s="11" customFormat="1" x14ac:dyDescent="0.3">
      <c r="B25" s="12"/>
      <c r="C25" s="12"/>
      <c r="D25" s="13">
        <f t="shared" si="0"/>
        <v>0</v>
      </c>
      <c r="E25" s="79"/>
      <c r="F25" s="80"/>
    </row>
    <row r="26" spans="1:12" s="11" customFormat="1" x14ac:dyDescent="0.3">
      <c r="B26" s="12"/>
      <c r="C26" s="12"/>
      <c r="D26" s="13">
        <f t="shared" si="0"/>
        <v>0</v>
      </c>
      <c r="E26" s="79"/>
      <c r="F26" s="80"/>
    </row>
    <row r="27" spans="1:12" x14ac:dyDescent="0.3">
      <c r="A27" s="9" t="s">
        <v>35</v>
      </c>
      <c r="B27" s="10">
        <f>SUM(B12:B26)</f>
        <v>0</v>
      </c>
      <c r="C27" s="10">
        <f>SUM(C12:C26)</f>
        <v>0</v>
      </c>
      <c r="D27" s="10">
        <f>SUM(D12:D26)</f>
        <v>0</v>
      </c>
      <c r="E27" s="83"/>
      <c r="F27" s="80"/>
      <c r="G27" s="7"/>
    </row>
    <row r="28" spans="1:12" x14ac:dyDescent="0.3">
      <c r="H28" s="2"/>
    </row>
    <row r="29" spans="1:12" x14ac:dyDescent="0.3">
      <c r="F29" s="7"/>
    </row>
    <row r="30" spans="1:12" x14ac:dyDescent="0.3">
      <c r="A30" s="14" t="s">
        <v>36</v>
      </c>
    </row>
  </sheetData>
  <mergeCells count="17">
    <mergeCell ref="E23:F23"/>
    <mergeCell ref="E24:F24"/>
    <mergeCell ref="E25:F25"/>
    <mergeCell ref="E26:F26"/>
    <mergeCell ref="E27:F27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Paterson</dc:creator>
  <cp:keywords/>
  <dc:description/>
  <cp:lastModifiedBy>Char Valley Parish Council</cp:lastModifiedBy>
  <cp:revision/>
  <dcterms:created xsi:type="dcterms:W3CDTF">2023-03-10T09:35:56Z</dcterms:created>
  <dcterms:modified xsi:type="dcterms:W3CDTF">2024-05-22T12:51:27Z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